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_007\_2021_transfer\2021_04_12\2020_04_22\"/>
    </mc:Choice>
  </mc:AlternateContent>
  <xr:revisionPtr revIDLastSave="0" documentId="13_ncr:1_{241C17B7-86A3-4D5E-821A-52A8CA3D0ECD}" xr6:coauthVersionLast="46" xr6:coauthVersionMax="46" xr10:uidLastSave="{00000000-0000-0000-0000-000000000000}"/>
  <bookViews>
    <workbookView xWindow="-120" yWindow="-120" windowWidth="29040" windowHeight="17640" activeTab="1" xr2:uid="{9ED582BD-AFEF-4FD2-8634-C77537B1F554}"/>
  </bookViews>
  <sheets>
    <sheet name="diskret_1" sheetId="5" r:id="rId1"/>
    <sheet name="klassiert_1" sheetId="4" r:id="rId2"/>
    <sheet name="diskret_2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11" i="4"/>
  <c r="O14" i="5"/>
  <c r="P12" i="5"/>
  <c r="P13" i="5" s="1"/>
  <c r="O16" i="5" s="1"/>
  <c r="P11" i="5"/>
  <c r="P10" i="5"/>
  <c r="P9" i="5"/>
  <c r="P8" i="5"/>
  <c r="P7" i="5"/>
  <c r="P6" i="5"/>
  <c r="P5" i="5"/>
  <c r="L9" i="5"/>
  <c r="C14" i="5"/>
  <c r="C12" i="5"/>
  <c r="D11" i="5"/>
  <c r="D5" i="5"/>
  <c r="D6" i="5"/>
  <c r="D7" i="5"/>
  <c r="D8" i="5"/>
  <c r="D9" i="5"/>
  <c r="D10" i="5"/>
  <c r="D4" i="5"/>
  <c r="L4" i="4"/>
  <c r="L5" i="4"/>
  <c r="L6" i="4"/>
  <c r="L7" i="4"/>
  <c r="L8" i="4"/>
  <c r="G9" i="4"/>
  <c r="H7" i="4" s="1"/>
  <c r="M7" i="4" s="1"/>
  <c r="C16" i="4"/>
  <c r="H6" i="4" l="1"/>
  <c r="M6" i="4" s="1"/>
  <c r="H4" i="4"/>
  <c r="H5" i="4"/>
  <c r="M5" i="4" s="1"/>
  <c r="H8" i="4"/>
  <c r="M8" i="4" s="1"/>
  <c r="P17" i="1"/>
  <c r="P6" i="1"/>
  <c r="P7" i="1"/>
  <c r="P8" i="1"/>
  <c r="P9" i="1"/>
  <c r="P10" i="1"/>
  <c r="P11" i="1"/>
  <c r="P12" i="1"/>
  <c r="P13" i="1"/>
  <c r="P14" i="1"/>
  <c r="P15" i="1"/>
  <c r="P16" i="1"/>
  <c r="P5" i="1"/>
  <c r="N17" i="1"/>
  <c r="I8" i="4" l="1"/>
  <c r="I4" i="4"/>
  <c r="I7" i="4"/>
  <c r="H9" i="4"/>
  <c r="M4" i="4"/>
  <c r="I6" i="4"/>
  <c r="I5" i="4"/>
</calcChain>
</file>

<file path=xl/sharedStrings.xml><?xml version="1.0" encoding="utf-8"?>
<sst xmlns="http://schemas.openxmlformats.org/spreadsheetml/2006/main" count="64" uniqueCount="43">
  <si>
    <t>Werte</t>
  </si>
  <si>
    <t>Häufigkeit</t>
  </si>
  <si>
    <t>x1 = 51,8181</t>
  </si>
  <si>
    <t>x2 = 54,5</t>
  </si>
  <si>
    <t>Position</t>
  </si>
  <si>
    <t>Median (Zentralwert)</t>
  </si>
  <si>
    <t>(x5+x6)/2</t>
  </si>
  <si>
    <t>Median = 55</t>
  </si>
  <si>
    <t>Median = 55,5</t>
  </si>
  <si>
    <t>Modus: 56</t>
  </si>
  <si>
    <t>häufigste Wert</t>
  </si>
  <si>
    <t>Angestellten</t>
  </si>
  <si>
    <t>Median</t>
  </si>
  <si>
    <t>Modus</t>
  </si>
  <si>
    <t>Arith. MW</t>
  </si>
  <si>
    <t>(x25+x26)/2</t>
  </si>
  <si>
    <t>häufigst. Wert</t>
  </si>
  <si>
    <t>kum. Häufigkeit</t>
  </si>
  <si>
    <t>Einzelwerte diskret</t>
  </si>
  <si>
    <t>Klasse</t>
  </si>
  <si>
    <t>[1 ; 3[</t>
  </si>
  <si>
    <t>[3 ; 5[</t>
  </si>
  <si>
    <t>[5 ; 8[</t>
  </si>
  <si>
    <t>rel. Häufigkeit</t>
  </si>
  <si>
    <t>Klassenmitte</t>
  </si>
  <si>
    <t>Modus:</t>
  </si>
  <si>
    <t>Häufigster Wert einer Verteilung.</t>
  </si>
  <si>
    <t>abs. Häufigkeit</t>
  </si>
  <si>
    <t>kum. rel. Häufigkeit</t>
  </si>
  <si>
    <t>Klassen-mitte</t>
  </si>
  <si>
    <t>Klassen-breite</t>
  </si>
  <si>
    <t>HDI (Häufigkeitsdichte)</t>
  </si>
  <si>
    <t>hdi (rel. Häufigkeitsdichte)</t>
  </si>
  <si>
    <t>Arithmet. MW:</t>
  </si>
  <si>
    <t>modale Klasse</t>
  </si>
  <si>
    <t>Wert*Häufigkeit</t>
  </si>
  <si>
    <t>Gesamt:</t>
  </si>
  <si>
    <t>Anzahl:</t>
  </si>
  <si>
    <t>Mittelwert:</t>
  </si>
  <si>
    <t>[8 ; 10[</t>
  </si>
  <si>
    <t>[10 ; 12]</t>
  </si>
  <si>
    <t>abs. Hkeit</t>
  </si>
  <si>
    <t>rel. 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</si>
</sst>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/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/>
    <xf numFmtId="0" fontId="5" fillId="0" borderId="10" xfId="0" applyFont="1" applyBorder="1"/>
    <xf numFmtId="164" fontId="5" fillId="0" borderId="1" xfId="0" applyNumberFormat="1" applyFont="1" applyBorder="1"/>
    <xf numFmtId="0" fontId="5" fillId="2" borderId="0" xfId="0" applyFont="1" applyFill="1"/>
    <xf numFmtId="0" fontId="2" fillId="8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0" fillId="9" borderId="2" xfId="0" applyFill="1" applyBorder="1"/>
    <xf numFmtId="0" fontId="0" fillId="9" borderId="3" xfId="0" applyFill="1" applyBorder="1"/>
    <xf numFmtId="0" fontId="0" fillId="9" borderId="8" xfId="0" applyFill="1" applyBorder="1"/>
    <xf numFmtId="0" fontId="0" fillId="9" borderId="11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5" xfId="0" applyFill="1" applyBorder="1"/>
    <xf numFmtId="0" fontId="0" fillId="10" borderId="4" xfId="0" applyFont="1" applyFill="1" applyBorder="1"/>
    <xf numFmtId="0" fontId="0" fillId="10" borderId="5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781050</xdr:colOff>
          <xdr:row>15</xdr:row>
          <xdr:rowOff>85725</xdr:rowOff>
        </xdr:from>
        <xdr:to>
          <xdr:col>4</xdr:col>
          <xdr:colOff>495300</xdr:colOff>
          <xdr:row>18</xdr:row>
          <xdr:rowOff>76200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108394</xdr:rowOff>
        </xdr:from>
        <xdr:to>
          <xdr:col>10</xdr:col>
          <xdr:colOff>342900</xdr:colOff>
          <xdr:row>22</xdr:row>
          <xdr:rowOff>161925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566BCD98-54EB-4B54-BFA2-F1D753404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12</xdr:row>
          <xdr:rowOff>0</xdr:rowOff>
        </xdr:from>
        <xdr:to>
          <xdr:col>12</xdr:col>
          <xdr:colOff>466725</xdr:colOff>
          <xdr:row>14</xdr:row>
          <xdr:rowOff>161925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712470</xdr:colOff>
      <xdr:row>28</xdr:row>
      <xdr:rowOff>76200</xdr:rowOff>
    </xdr:from>
    <xdr:to>
      <xdr:col>12</xdr:col>
      <xdr:colOff>255270</xdr:colOff>
      <xdr:row>31</xdr:row>
      <xdr:rowOff>64770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4522470" y="5819775"/>
          <a:ext cx="5562600" cy="56007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18</xdr:row>
          <xdr:rowOff>9525</xdr:rowOff>
        </xdr:from>
        <xdr:to>
          <xdr:col>12</xdr:col>
          <xdr:colOff>361950</xdr:colOff>
          <xdr:row>27</xdr:row>
          <xdr:rowOff>28575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8970-EC9C-4858-BF70-47017AF45F55}">
  <dimension ref="A3:P26"/>
  <sheetViews>
    <sheetView workbookViewId="0">
      <selection activeCell="E29" sqref="E29"/>
    </sheetView>
  </sheetViews>
  <sheetFormatPr baseColWidth="10" defaultRowHeight="15" x14ac:dyDescent="0.25"/>
  <cols>
    <col min="4" max="4" width="16.28515625" customWidth="1"/>
    <col min="6" max="6" width="7.140625" customWidth="1"/>
    <col min="7" max="7" width="6.7109375" customWidth="1"/>
    <col min="11" max="11" width="7.7109375" customWidth="1"/>
    <col min="12" max="12" width="6.140625" customWidth="1"/>
    <col min="16" max="16" width="16.42578125" customWidth="1"/>
  </cols>
  <sheetData>
    <row r="3" spans="1:16" ht="16.5" thickBot="1" x14ac:dyDescent="0.3">
      <c r="B3" s="3" t="s">
        <v>0</v>
      </c>
      <c r="C3" s="42" t="s">
        <v>1</v>
      </c>
      <c r="D3" s="43" t="s">
        <v>35</v>
      </c>
      <c r="F3" s="67" t="s">
        <v>12</v>
      </c>
      <c r="G3" s="67"/>
      <c r="I3" s="67" t="s">
        <v>12</v>
      </c>
      <c r="J3" s="67"/>
    </row>
    <row r="4" spans="1:16" ht="15.75" x14ac:dyDescent="0.25">
      <c r="B4" s="3">
        <v>25</v>
      </c>
      <c r="C4" s="42">
        <v>1</v>
      </c>
      <c r="D4" s="43">
        <f>B4*C4</f>
        <v>25</v>
      </c>
      <c r="F4">
        <v>1</v>
      </c>
      <c r="G4">
        <v>25</v>
      </c>
      <c r="I4" s="49">
        <v>1</v>
      </c>
      <c r="J4" s="50">
        <v>25</v>
      </c>
      <c r="N4" s="3" t="s">
        <v>0</v>
      </c>
      <c r="O4" s="42" t="s">
        <v>1</v>
      </c>
      <c r="P4" s="43" t="s">
        <v>35</v>
      </c>
    </row>
    <row r="5" spans="1:16" ht="15.75" x14ac:dyDescent="0.25">
      <c r="B5" s="3">
        <v>50</v>
      </c>
      <c r="C5" s="42">
        <v>1</v>
      </c>
      <c r="D5" s="43">
        <f t="shared" ref="D5:D10" si="0">B5*C5</f>
        <v>50</v>
      </c>
      <c r="F5">
        <v>2</v>
      </c>
      <c r="G5">
        <v>50</v>
      </c>
      <c r="I5" s="51">
        <v>2</v>
      </c>
      <c r="J5" s="52">
        <v>50</v>
      </c>
      <c r="N5" s="3">
        <v>25</v>
      </c>
      <c r="O5" s="42">
        <v>1</v>
      </c>
      <c r="P5" s="43">
        <f>N5*O5</f>
        <v>25</v>
      </c>
    </row>
    <row r="6" spans="1:16" ht="15.75" x14ac:dyDescent="0.25">
      <c r="B6" s="3">
        <v>51</v>
      </c>
      <c r="C6" s="42">
        <v>1</v>
      </c>
      <c r="D6" s="43">
        <f t="shared" si="0"/>
        <v>51</v>
      </c>
      <c r="F6">
        <v>3</v>
      </c>
      <c r="G6">
        <v>51</v>
      </c>
      <c r="I6" s="51">
        <v>3</v>
      </c>
      <c r="J6" s="52">
        <v>51</v>
      </c>
      <c r="N6" s="3">
        <v>50</v>
      </c>
      <c r="O6" s="42">
        <v>1</v>
      </c>
      <c r="P6" s="43">
        <f t="shared" ref="P6:P12" si="1">N6*O6</f>
        <v>50</v>
      </c>
    </row>
    <row r="7" spans="1:16" ht="15.75" x14ac:dyDescent="0.25">
      <c r="B7" s="3">
        <v>52</v>
      </c>
      <c r="C7" s="42">
        <v>1</v>
      </c>
      <c r="D7" s="43">
        <f t="shared" si="0"/>
        <v>52</v>
      </c>
      <c r="F7">
        <v>4</v>
      </c>
      <c r="G7">
        <v>52</v>
      </c>
      <c r="I7" s="51">
        <v>4</v>
      </c>
      <c r="J7" s="52">
        <v>52</v>
      </c>
      <c r="N7" s="3">
        <v>51</v>
      </c>
      <c r="O7" s="42">
        <v>1</v>
      </c>
      <c r="P7" s="43">
        <f t="shared" si="1"/>
        <v>51</v>
      </c>
    </row>
    <row r="8" spans="1:16" ht="15.75" x14ac:dyDescent="0.25">
      <c r="B8" s="3">
        <v>55</v>
      </c>
      <c r="C8" s="42">
        <v>2</v>
      </c>
      <c r="D8" s="43">
        <f t="shared" si="0"/>
        <v>110</v>
      </c>
      <c r="F8">
        <v>5</v>
      </c>
      <c r="G8">
        <v>55</v>
      </c>
      <c r="I8" s="51">
        <v>5</v>
      </c>
      <c r="J8" s="52">
        <v>55</v>
      </c>
      <c r="N8" s="3">
        <v>52</v>
      </c>
      <c r="O8" s="42">
        <v>1</v>
      </c>
      <c r="P8" s="43">
        <f t="shared" si="1"/>
        <v>52</v>
      </c>
    </row>
    <row r="9" spans="1:16" ht="16.5" thickBot="1" x14ac:dyDescent="0.3">
      <c r="A9" t="s">
        <v>13</v>
      </c>
      <c r="B9" s="47">
        <v>56</v>
      </c>
      <c r="C9" s="48">
        <v>4</v>
      </c>
      <c r="D9" s="43">
        <f t="shared" si="0"/>
        <v>224</v>
      </c>
      <c r="F9" s="46">
        <v>6</v>
      </c>
      <c r="G9" s="46">
        <v>55</v>
      </c>
      <c r="I9" s="57">
        <v>6</v>
      </c>
      <c r="J9" s="58">
        <v>55</v>
      </c>
      <c r="K9">
        <v>55</v>
      </c>
      <c r="L9" s="68">
        <f>(J9+J10)/2</f>
        <v>55.5</v>
      </c>
      <c r="N9" s="3">
        <v>55</v>
      </c>
      <c r="O9" s="42">
        <v>2</v>
      </c>
      <c r="P9" s="43">
        <f t="shared" si="1"/>
        <v>110</v>
      </c>
    </row>
    <row r="10" spans="1:16" ht="15.75" x14ac:dyDescent="0.25">
      <c r="B10" s="3">
        <v>58</v>
      </c>
      <c r="C10" s="42">
        <v>1</v>
      </c>
      <c r="D10" s="43">
        <f t="shared" si="0"/>
        <v>58</v>
      </c>
      <c r="F10">
        <v>7</v>
      </c>
      <c r="G10">
        <v>56</v>
      </c>
      <c r="I10" s="59">
        <v>7</v>
      </c>
      <c r="J10" s="60">
        <v>56</v>
      </c>
      <c r="K10">
        <v>56</v>
      </c>
      <c r="L10" s="68"/>
      <c r="N10" s="47">
        <v>56</v>
      </c>
      <c r="O10" s="48">
        <v>4</v>
      </c>
      <c r="P10" s="43">
        <f t="shared" si="1"/>
        <v>224</v>
      </c>
    </row>
    <row r="11" spans="1:16" ht="15.75" x14ac:dyDescent="0.25">
      <c r="B11" s="43" t="s">
        <v>36</v>
      </c>
      <c r="C11" s="43"/>
      <c r="D11" s="44">
        <f>SUM(D4:D10)</f>
        <v>570</v>
      </c>
      <c r="F11">
        <v>8</v>
      </c>
      <c r="G11">
        <v>56</v>
      </c>
      <c r="I11" s="53">
        <v>8</v>
      </c>
      <c r="J11" s="54">
        <v>56</v>
      </c>
      <c r="N11" s="3">
        <v>58</v>
      </c>
      <c r="O11" s="42">
        <v>1</v>
      </c>
      <c r="P11" s="43">
        <f t="shared" si="1"/>
        <v>58</v>
      </c>
    </row>
    <row r="12" spans="1:16" ht="15.75" x14ac:dyDescent="0.25">
      <c r="B12" s="43" t="s">
        <v>37</v>
      </c>
      <c r="C12" s="43">
        <f>SUM(C4:C10)</f>
        <v>11</v>
      </c>
      <c r="F12">
        <v>9</v>
      </c>
      <c r="G12">
        <v>56</v>
      </c>
      <c r="I12" s="53">
        <v>9</v>
      </c>
      <c r="J12" s="54">
        <v>56</v>
      </c>
      <c r="N12" s="61">
        <v>130</v>
      </c>
      <c r="O12" s="62">
        <v>1</v>
      </c>
      <c r="P12" s="63">
        <f t="shared" si="1"/>
        <v>130</v>
      </c>
    </row>
    <row r="13" spans="1:16" x14ac:dyDescent="0.25">
      <c r="B13" s="43"/>
      <c r="C13" s="43"/>
      <c r="F13">
        <v>10</v>
      </c>
      <c r="G13">
        <v>56</v>
      </c>
      <c r="I13" s="53">
        <v>10</v>
      </c>
      <c r="J13" s="54">
        <v>56</v>
      </c>
      <c r="N13" s="43" t="s">
        <v>36</v>
      </c>
      <c r="O13" s="43"/>
      <c r="P13" s="44">
        <f>SUM(P5:P12)</f>
        <v>700</v>
      </c>
    </row>
    <row r="14" spans="1:16" x14ac:dyDescent="0.25">
      <c r="B14" s="43" t="s">
        <v>38</v>
      </c>
      <c r="C14" s="45">
        <f>D11/C12</f>
        <v>51.81818181818182</v>
      </c>
      <c r="F14">
        <v>11</v>
      </c>
      <c r="G14">
        <v>58</v>
      </c>
      <c r="I14" s="53">
        <v>11</v>
      </c>
      <c r="J14" s="54">
        <v>58</v>
      </c>
      <c r="N14" s="43" t="s">
        <v>37</v>
      </c>
      <c r="O14" s="43">
        <f>SUM(O5:O12)</f>
        <v>12</v>
      </c>
    </row>
    <row r="15" spans="1:16" ht="15.75" thickBot="1" x14ac:dyDescent="0.3">
      <c r="I15" s="55">
        <v>12</v>
      </c>
      <c r="J15" s="56">
        <v>130</v>
      </c>
      <c r="N15" s="43"/>
      <c r="O15" s="43"/>
    </row>
    <row r="16" spans="1:16" x14ac:dyDescent="0.25">
      <c r="N16" s="43" t="s">
        <v>38</v>
      </c>
      <c r="O16" s="45">
        <f>P13/O14</f>
        <v>58.333333333333336</v>
      </c>
    </row>
    <row r="25" spans="2:3" ht="19.5" x14ac:dyDescent="0.25">
      <c r="B25" s="24" t="s">
        <v>25</v>
      </c>
      <c r="C25" s="24" t="s">
        <v>26</v>
      </c>
    </row>
    <row r="26" spans="2:3" x14ac:dyDescent="0.25">
      <c r="C26" s="72">
        <v>56</v>
      </c>
    </row>
  </sheetData>
  <mergeCells count="3">
    <mergeCell ref="F3:G3"/>
    <mergeCell ref="I3:J3"/>
    <mergeCell ref="L9:L1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8194" r:id="rId3">
          <objectPr defaultSize="0" autoPict="0" r:id="rId4">
            <anchor moveWithCells="1" sizeWithCells="1">
              <from>
                <xdr:col>0</xdr:col>
                <xdr:colOff>781050</xdr:colOff>
                <xdr:row>15</xdr:row>
                <xdr:rowOff>85725</xdr:rowOff>
              </from>
              <to>
                <xdr:col>4</xdr:col>
                <xdr:colOff>495300</xdr:colOff>
                <xdr:row>18</xdr:row>
                <xdr:rowOff>76200</xdr:rowOff>
              </to>
            </anchor>
          </objectPr>
        </oleObject>
      </mc:Choice>
      <mc:Fallback>
        <oleObject progId="Equation.DSMT4" shapeId="8194" r:id="rId3"/>
      </mc:Fallback>
    </mc:AlternateContent>
    <mc:AlternateContent xmlns:mc="http://schemas.openxmlformats.org/markup-compatibility/2006">
      <mc:Choice Requires="x14">
        <oleObject progId="Equation.DSMT4" shapeId="8195" r:id="rId5">
          <objectPr defaultSize="0" autoPict="0" r:id="rId6">
            <anchor moveWithCells="1" sizeWithCells="1">
              <from>
                <xdr:col>6</xdr:col>
                <xdr:colOff>247650</xdr:colOff>
                <xdr:row>17</xdr:row>
                <xdr:rowOff>104775</xdr:rowOff>
              </from>
              <to>
                <xdr:col>10</xdr:col>
                <xdr:colOff>342900</xdr:colOff>
                <xdr:row>22</xdr:row>
                <xdr:rowOff>161925</xdr:rowOff>
              </to>
            </anchor>
          </objectPr>
        </oleObject>
      </mc:Choice>
      <mc:Fallback>
        <oleObject progId="Equation.DSMT4" shapeId="819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03E8-0A3F-49BB-9BAC-8A7DA94C2C6F}">
  <dimension ref="B3:M24"/>
  <sheetViews>
    <sheetView tabSelected="1" workbookViewId="0">
      <selection activeCell="E40" sqref="E40"/>
    </sheetView>
  </sheetViews>
  <sheetFormatPr baseColWidth="10" defaultRowHeight="15" x14ac:dyDescent="0.25"/>
  <cols>
    <col min="12" max="12" width="21.7109375" customWidth="1"/>
    <col min="13" max="13" width="19.7109375" customWidth="1"/>
  </cols>
  <sheetData>
    <row r="3" spans="2:13" ht="31.9" customHeight="1" x14ac:dyDescent="0.25">
      <c r="B3" s="3" t="s">
        <v>11</v>
      </c>
      <c r="C3" s="3" t="s">
        <v>1</v>
      </c>
      <c r="D3" s="3" t="s">
        <v>17</v>
      </c>
      <c r="E3" s="23"/>
      <c r="F3" s="36" t="s">
        <v>19</v>
      </c>
      <c r="G3" s="37" t="s">
        <v>27</v>
      </c>
      <c r="H3" s="37" t="s">
        <v>23</v>
      </c>
      <c r="I3" s="37" t="s">
        <v>28</v>
      </c>
      <c r="J3" s="37" t="s">
        <v>29</v>
      </c>
      <c r="K3" s="37" t="s">
        <v>30</v>
      </c>
      <c r="L3" s="39" t="s">
        <v>31</v>
      </c>
      <c r="M3" s="39" t="s">
        <v>32</v>
      </c>
    </row>
    <row r="4" spans="2:13" ht="15.75" x14ac:dyDescent="0.25">
      <c r="B4" s="30">
        <v>1</v>
      </c>
      <c r="C4" s="30">
        <v>6</v>
      </c>
      <c r="D4" s="3">
        <v>6</v>
      </c>
      <c r="E4" s="23"/>
      <c r="F4" s="38" t="s">
        <v>20</v>
      </c>
      <c r="G4" s="38">
        <v>18</v>
      </c>
      <c r="H4" s="38">
        <f>G4/$G$9</f>
        <v>0.36</v>
      </c>
      <c r="I4" s="40">
        <f>H4</f>
        <v>0.36</v>
      </c>
      <c r="J4" s="3">
        <v>2</v>
      </c>
      <c r="K4" s="3">
        <v>2</v>
      </c>
      <c r="L4" s="39">
        <f>G4/K4</f>
        <v>9</v>
      </c>
      <c r="M4" s="39">
        <f>H4/K4</f>
        <v>0.18</v>
      </c>
    </row>
    <row r="5" spans="2:13" ht="15.75" x14ac:dyDescent="0.25">
      <c r="B5" s="30">
        <v>2</v>
      </c>
      <c r="C5" s="30">
        <v>12</v>
      </c>
      <c r="D5" s="3">
        <v>18</v>
      </c>
      <c r="E5" s="23"/>
      <c r="F5" s="40" t="s">
        <v>21</v>
      </c>
      <c r="G5" s="38">
        <v>15</v>
      </c>
      <c r="H5" s="40">
        <f t="shared" ref="H5:H8" si="0">G5/$G$9</f>
        <v>0.3</v>
      </c>
      <c r="I5" s="41">
        <f>H4+H5</f>
        <v>0.65999999999999992</v>
      </c>
      <c r="J5" s="3">
        <v>4</v>
      </c>
      <c r="K5" s="34">
        <v>2</v>
      </c>
      <c r="L5" s="39">
        <f t="shared" ref="L5:L8" si="1">G5/K5</f>
        <v>7.5</v>
      </c>
      <c r="M5" s="39">
        <f t="shared" ref="M5:M8" si="2">H5/K5</f>
        <v>0.15</v>
      </c>
    </row>
    <row r="6" spans="2:13" ht="15.75" x14ac:dyDescent="0.25">
      <c r="B6" s="31">
        <v>3</v>
      </c>
      <c r="C6" s="31">
        <v>9</v>
      </c>
      <c r="D6" s="3">
        <v>27</v>
      </c>
      <c r="E6" s="23"/>
      <c r="F6" s="38" t="s">
        <v>22</v>
      </c>
      <c r="G6" s="38">
        <v>11</v>
      </c>
      <c r="H6" s="38">
        <f t="shared" si="0"/>
        <v>0.22</v>
      </c>
      <c r="I6" s="38">
        <f>H4+H5+H6</f>
        <v>0.87999999999999989</v>
      </c>
      <c r="J6" s="3">
        <v>6.5</v>
      </c>
      <c r="K6" s="3">
        <v>3</v>
      </c>
      <c r="L6" s="70">
        <f t="shared" si="1"/>
        <v>3.6666666666666665</v>
      </c>
      <c r="M6" s="69">
        <f t="shared" si="2"/>
        <v>7.3333333333333334E-2</v>
      </c>
    </row>
    <row r="7" spans="2:13" ht="15.75" x14ac:dyDescent="0.25">
      <c r="B7" s="31">
        <v>4</v>
      </c>
      <c r="C7" s="31">
        <v>6</v>
      </c>
      <c r="D7" s="3">
        <v>33</v>
      </c>
      <c r="E7" s="23"/>
      <c r="F7" s="38" t="s">
        <v>39</v>
      </c>
      <c r="G7" s="38">
        <v>3</v>
      </c>
      <c r="H7" s="38">
        <f t="shared" si="0"/>
        <v>0.06</v>
      </c>
      <c r="I7" s="38">
        <f>H4+H5+H6+H7</f>
        <v>0.94</v>
      </c>
      <c r="J7" s="3">
        <v>9</v>
      </c>
      <c r="K7" s="3">
        <v>2</v>
      </c>
      <c r="L7" s="39">
        <f t="shared" si="1"/>
        <v>1.5</v>
      </c>
      <c r="M7" s="39">
        <f t="shared" si="2"/>
        <v>0.03</v>
      </c>
    </row>
    <row r="8" spans="2:13" ht="15.75" x14ac:dyDescent="0.25">
      <c r="B8" s="32">
        <v>5</v>
      </c>
      <c r="C8" s="32">
        <v>5</v>
      </c>
      <c r="D8" s="3">
        <v>38</v>
      </c>
      <c r="E8" s="23"/>
      <c r="F8" s="38" t="s">
        <v>40</v>
      </c>
      <c r="G8" s="38">
        <v>3</v>
      </c>
      <c r="H8" s="38">
        <f t="shared" si="0"/>
        <v>0.06</v>
      </c>
      <c r="I8" s="38">
        <f>H4+H5+H6+H7+H8</f>
        <v>1</v>
      </c>
      <c r="J8" s="3">
        <v>11</v>
      </c>
      <c r="K8" s="3">
        <v>2</v>
      </c>
      <c r="L8" s="39">
        <f t="shared" si="1"/>
        <v>1.5</v>
      </c>
      <c r="M8" s="39">
        <f t="shared" si="2"/>
        <v>0.03</v>
      </c>
    </row>
    <row r="9" spans="2:13" ht="15.75" x14ac:dyDescent="0.25">
      <c r="B9" s="32">
        <v>6</v>
      </c>
      <c r="C9" s="32">
        <v>4</v>
      </c>
      <c r="D9" s="3">
        <v>42</v>
      </c>
      <c r="E9" s="23"/>
      <c r="F9" s="35"/>
      <c r="G9" s="38">
        <f>SUM(G4:G8)</f>
        <v>50</v>
      </c>
      <c r="H9" s="38">
        <f>SUM(H4:H8)</f>
        <v>1</v>
      </c>
      <c r="I9" s="23"/>
      <c r="J9" s="23"/>
      <c r="K9" s="23"/>
      <c r="L9" s="23"/>
    </row>
    <row r="10" spans="2:13" ht="15.75" x14ac:dyDescent="0.25">
      <c r="B10" s="32">
        <v>7</v>
      </c>
      <c r="C10" s="32">
        <v>2</v>
      </c>
      <c r="D10" s="3">
        <v>44</v>
      </c>
      <c r="E10" s="23"/>
      <c r="F10" s="35"/>
      <c r="G10" s="23"/>
      <c r="H10" s="23"/>
      <c r="I10" s="23"/>
      <c r="J10" s="23"/>
      <c r="K10" s="23"/>
      <c r="L10" s="23"/>
    </row>
    <row r="11" spans="2:13" ht="15.75" x14ac:dyDescent="0.25">
      <c r="B11" s="33">
        <v>8</v>
      </c>
      <c r="C11" s="33">
        <v>3</v>
      </c>
      <c r="D11" s="3">
        <v>47</v>
      </c>
      <c r="E11" s="23"/>
      <c r="F11" s="66" t="s">
        <v>33</v>
      </c>
      <c r="G11" s="65"/>
      <c r="H11" s="71">
        <f>(J4*G4+J5*G5+J6*G6+J7*G7+J8*G8)/G9</f>
        <v>4.55</v>
      </c>
      <c r="I11" s="71" t="s">
        <v>41</v>
      </c>
      <c r="K11" s="65" t="s">
        <v>25</v>
      </c>
      <c r="L11" s="38" t="s">
        <v>20</v>
      </c>
      <c r="M11" s="3" t="s">
        <v>34</v>
      </c>
    </row>
    <row r="12" spans="2:13" ht="15.75" x14ac:dyDescent="0.25">
      <c r="B12" s="33">
        <v>9</v>
      </c>
      <c r="C12" s="33">
        <v>0</v>
      </c>
      <c r="D12" s="3">
        <v>47</v>
      </c>
      <c r="E12" s="23"/>
      <c r="H12" s="71">
        <f>J4*H4+J5*H5+J6*H6+J7*H7+J8*H8</f>
        <v>4.55</v>
      </c>
      <c r="I12" s="71" t="s">
        <v>42</v>
      </c>
      <c r="K12" s="65"/>
      <c r="L12" s="38">
        <v>2</v>
      </c>
      <c r="M12" s="3" t="s">
        <v>24</v>
      </c>
    </row>
    <row r="13" spans="2:13" ht="15.75" x14ac:dyDescent="0.25">
      <c r="B13" s="33">
        <v>10</v>
      </c>
      <c r="C13" s="33">
        <v>2</v>
      </c>
      <c r="D13" s="3">
        <v>49</v>
      </c>
      <c r="E13" s="23"/>
      <c r="L13" s="23"/>
    </row>
    <row r="14" spans="2:13" ht="15.75" x14ac:dyDescent="0.25">
      <c r="B14" s="34">
        <v>11</v>
      </c>
      <c r="C14" s="34">
        <v>0</v>
      </c>
      <c r="D14" s="3">
        <v>49</v>
      </c>
      <c r="E14" s="23"/>
      <c r="L14" s="23"/>
    </row>
    <row r="15" spans="2:13" ht="15.75" x14ac:dyDescent="0.25">
      <c r="B15" s="34">
        <v>12</v>
      </c>
      <c r="C15" s="34">
        <v>1</v>
      </c>
      <c r="D15" s="3">
        <v>50</v>
      </c>
      <c r="E15" s="23"/>
      <c r="L15" s="23"/>
    </row>
    <row r="16" spans="2:13" ht="15.75" x14ac:dyDescent="0.25">
      <c r="B16" s="3"/>
      <c r="C16" s="3">
        <f>SUM(C4:C15)</f>
        <v>50</v>
      </c>
      <c r="D16" s="23"/>
      <c r="E16" s="23"/>
      <c r="L16" s="23"/>
    </row>
    <row r="17" spans="2:12" ht="15.7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ht="15.7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5.75" x14ac:dyDescent="0.25">
      <c r="B19" s="23"/>
      <c r="C19" s="23"/>
      <c r="D19" s="23"/>
      <c r="E19" s="23"/>
      <c r="F19" s="23" t="s">
        <v>12</v>
      </c>
      <c r="H19" s="23"/>
      <c r="I19" s="23"/>
      <c r="J19" s="23"/>
      <c r="K19" s="23"/>
      <c r="L19" s="23"/>
    </row>
    <row r="20" spans="2:12" ht="15.75" x14ac:dyDescent="0.25">
      <c r="B20" s="2"/>
      <c r="C20" s="2"/>
      <c r="D20" s="2"/>
      <c r="E20" s="23"/>
      <c r="L20" s="23"/>
    </row>
    <row r="21" spans="2:12" ht="15.75" x14ac:dyDescent="0.25">
      <c r="B21" s="2"/>
      <c r="C21" s="2"/>
      <c r="D21" s="35"/>
      <c r="E21" s="23"/>
      <c r="L21" s="23"/>
    </row>
    <row r="22" spans="2:12" ht="15.75" x14ac:dyDescent="0.25">
      <c r="B22" s="2"/>
      <c r="C22" s="2"/>
      <c r="D22" s="35"/>
      <c r="E22" s="23"/>
      <c r="L22" s="23"/>
    </row>
    <row r="23" spans="2:12" ht="15.75" x14ac:dyDescent="0.25">
      <c r="B23" s="2"/>
      <c r="C23" s="2"/>
      <c r="D23" s="35"/>
      <c r="E23" s="23"/>
      <c r="L23" s="23"/>
    </row>
    <row r="24" spans="2:12" ht="15.75" x14ac:dyDescent="0.25">
      <c r="B24" s="2"/>
      <c r="C24" s="2"/>
      <c r="D24" s="35"/>
      <c r="E24" s="23"/>
      <c r="L24" s="23"/>
    </row>
  </sheetData>
  <mergeCells count="2">
    <mergeCell ref="K11:K12"/>
    <mergeCell ref="F11:G11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5123" r:id="rId3">
          <objectPr defaultSize="0" autoPict="0" r:id="rId4">
            <anchor moveWithCells="1" sizeWithCells="1">
              <from>
                <xdr:col>5</xdr:col>
                <xdr:colOff>200025</xdr:colOff>
                <xdr:row>12</xdr:row>
                <xdr:rowOff>0</xdr:rowOff>
              </from>
              <to>
                <xdr:col>12</xdr:col>
                <xdr:colOff>466725</xdr:colOff>
                <xdr:row>14</xdr:row>
                <xdr:rowOff>161925</xdr:rowOff>
              </to>
            </anchor>
          </objectPr>
        </oleObject>
      </mc:Choice>
      <mc:Fallback>
        <oleObject progId="Equation.DSMT4" shapeId="5123" r:id="rId3"/>
      </mc:Fallback>
    </mc:AlternateContent>
    <mc:AlternateContent xmlns:mc="http://schemas.openxmlformats.org/markup-compatibility/2006">
      <mc:Choice Requires="x14">
        <oleObject progId="Equation.DSMT4" shapeId="5124" r:id="rId5">
          <objectPr defaultSize="0" autoPict="0" r:id="rId6">
            <anchor moveWithCells="1" sizeWithCells="1">
              <from>
                <xdr:col>6</xdr:col>
                <xdr:colOff>9525</xdr:colOff>
                <xdr:row>18</xdr:row>
                <xdr:rowOff>9525</xdr:rowOff>
              </from>
              <to>
                <xdr:col>12</xdr:col>
                <xdr:colOff>361950</xdr:colOff>
                <xdr:row>27</xdr:row>
                <xdr:rowOff>28575</xdr:rowOff>
              </to>
            </anchor>
          </objectPr>
        </oleObject>
      </mc:Choice>
      <mc:Fallback>
        <oleObject progId="Equation.DSMT4" shapeId="512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7F54-E600-4C37-990A-8718828ED460}">
  <dimension ref="C2:T21"/>
  <sheetViews>
    <sheetView zoomScale="120" zoomScaleNormal="120" workbookViewId="0">
      <selection activeCell="E17" sqref="E17"/>
    </sheetView>
  </sheetViews>
  <sheetFormatPr baseColWidth="10" defaultRowHeight="15" x14ac:dyDescent="0.25"/>
  <cols>
    <col min="14" max="14" width="12.7109375" customWidth="1"/>
    <col min="15" max="15" width="15.85546875" customWidth="1"/>
  </cols>
  <sheetData>
    <row r="2" spans="3:20" x14ac:dyDescent="0.25">
      <c r="M2" s="64" t="s">
        <v>18</v>
      </c>
      <c r="N2" s="64"/>
      <c r="O2" s="64"/>
      <c r="P2" s="64"/>
      <c r="R2" s="22"/>
      <c r="S2" s="22"/>
      <c r="T2" s="22"/>
    </row>
    <row r="3" spans="3:20" x14ac:dyDescent="0.25">
      <c r="C3" s="1"/>
      <c r="R3" s="20"/>
      <c r="S3" s="20"/>
      <c r="T3" s="20"/>
    </row>
    <row r="4" spans="3:20" ht="18.75" x14ac:dyDescent="0.25">
      <c r="M4" s="16" t="s">
        <v>11</v>
      </c>
      <c r="N4" s="16" t="s">
        <v>1</v>
      </c>
      <c r="O4" s="16" t="s">
        <v>17</v>
      </c>
      <c r="P4" s="15"/>
      <c r="R4" s="19"/>
      <c r="S4" s="19"/>
      <c r="T4" s="19"/>
    </row>
    <row r="5" spans="3:20" ht="18.75" x14ac:dyDescent="0.3">
      <c r="C5" s="3" t="s">
        <v>0</v>
      </c>
      <c r="D5" s="3" t="s">
        <v>1</v>
      </c>
      <c r="F5" t="s">
        <v>0</v>
      </c>
      <c r="G5" t="s">
        <v>4</v>
      </c>
      <c r="J5" t="s">
        <v>0</v>
      </c>
      <c r="K5" t="s">
        <v>4</v>
      </c>
      <c r="M5" s="25">
        <v>1</v>
      </c>
      <c r="N5" s="25">
        <v>6</v>
      </c>
      <c r="O5" s="16">
        <v>6</v>
      </c>
      <c r="P5" s="15">
        <f>M5*N5</f>
        <v>6</v>
      </c>
      <c r="R5" s="21"/>
      <c r="S5" s="19"/>
      <c r="T5" s="19"/>
    </row>
    <row r="6" spans="3:20" ht="18.75" x14ac:dyDescent="0.3">
      <c r="C6" s="3">
        <v>25</v>
      </c>
      <c r="D6" s="3">
        <v>1</v>
      </c>
      <c r="F6" s="10">
        <v>25</v>
      </c>
      <c r="G6" s="7">
        <v>1</v>
      </c>
      <c r="J6" s="2"/>
      <c r="K6" s="4"/>
      <c r="M6" s="25">
        <v>2</v>
      </c>
      <c r="N6" s="25">
        <v>12</v>
      </c>
      <c r="O6" s="16">
        <v>18</v>
      </c>
      <c r="P6" s="15">
        <f t="shared" ref="P6:P16" si="0">M6*N6</f>
        <v>24</v>
      </c>
      <c r="R6" s="21"/>
      <c r="S6" s="19"/>
      <c r="T6" s="19"/>
    </row>
    <row r="7" spans="3:20" ht="18.75" x14ac:dyDescent="0.3">
      <c r="C7" s="3">
        <v>50</v>
      </c>
      <c r="D7" s="3">
        <v>1</v>
      </c>
      <c r="F7" s="10">
        <v>50</v>
      </c>
      <c r="G7" s="7">
        <v>2</v>
      </c>
      <c r="J7" s="2">
        <v>50</v>
      </c>
      <c r="K7" s="7">
        <v>1</v>
      </c>
      <c r="M7" s="26">
        <v>3</v>
      </c>
      <c r="N7" s="26">
        <v>9</v>
      </c>
      <c r="O7" s="16">
        <v>27</v>
      </c>
      <c r="P7" s="15">
        <f t="shared" si="0"/>
        <v>27</v>
      </c>
      <c r="R7" s="21"/>
      <c r="S7" s="19"/>
      <c r="T7" s="19"/>
    </row>
    <row r="8" spans="3:20" ht="18.75" x14ac:dyDescent="0.3">
      <c r="C8" s="3">
        <v>51</v>
      </c>
      <c r="D8" s="3">
        <v>1</v>
      </c>
      <c r="F8" s="10">
        <v>51</v>
      </c>
      <c r="G8" s="7">
        <v>3</v>
      </c>
      <c r="J8" s="2">
        <v>51</v>
      </c>
      <c r="K8" s="7">
        <v>2</v>
      </c>
      <c r="M8" s="26">
        <v>4</v>
      </c>
      <c r="N8" s="26">
        <v>6</v>
      </c>
      <c r="O8" s="16">
        <v>33</v>
      </c>
      <c r="P8" s="15">
        <f t="shared" si="0"/>
        <v>24</v>
      </c>
      <c r="R8" s="21"/>
      <c r="S8" s="19"/>
      <c r="T8" s="19"/>
    </row>
    <row r="9" spans="3:20" ht="15.75" x14ac:dyDescent="0.25">
      <c r="C9" s="3">
        <v>52</v>
      </c>
      <c r="D9" s="3">
        <v>1</v>
      </c>
      <c r="F9" s="10">
        <v>52</v>
      </c>
      <c r="G9" s="7">
        <v>4</v>
      </c>
      <c r="J9" s="2">
        <v>52</v>
      </c>
      <c r="K9" s="7">
        <v>3</v>
      </c>
      <c r="M9" s="27">
        <v>5</v>
      </c>
      <c r="N9" s="27">
        <v>5</v>
      </c>
      <c r="O9" s="16">
        <v>38</v>
      </c>
      <c r="P9" s="15">
        <f t="shared" si="0"/>
        <v>25</v>
      </c>
      <c r="R9" s="20"/>
      <c r="S9" s="20"/>
      <c r="T9" s="20"/>
    </row>
    <row r="10" spans="3:20" ht="19.5" thickBot="1" x14ac:dyDescent="0.3">
      <c r="C10" s="3">
        <v>55</v>
      </c>
      <c r="D10" s="3">
        <v>2</v>
      </c>
      <c r="F10" s="10">
        <v>55</v>
      </c>
      <c r="G10" s="7">
        <v>5</v>
      </c>
      <c r="J10" s="2">
        <v>55</v>
      </c>
      <c r="K10" s="7">
        <v>4</v>
      </c>
      <c r="M10" s="27">
        <v>6</v>
      </c>
      <c r="N10" s="27">
        <v>4</v>
      </c>
      <c r="O10" s="16">
        <v>42</v>
      </c>
      <c r="P10" s="15">
        <f t="shared" si="0"/>
        <v>24</v>
      </c>
      <c r="R10" s="19"/>
      <c r="S10" s="19"/>
      <c r="T10" s="19"/>
    </row>
    <row r="11" spans="3:20" ht="15.75" x14ac:dyDescent="0.25">
      <c r="C11" s="3">
        <v>56</v>
      </c>
      <c r="D11" s="3">
        <v>4</v>
      </c>
      <c r="F11" s="5">
        <v>55</v>
      </c>
      <c r="G11" s="6">
        <v>6</v>
      </c>
      <c r="H11" t="s">
        <v>5</v>
      </c>
      <c r="J11" s="11">
        <v>55</v>
      </c>
      <c r="K11" s="12">
        <v>5</v>
      </c>
      <c r="M11" s="27">
        <v>7</v>
      </c>
      <c r="N11" s="27">
        <v>2</v>
      </c>
      <c r="O11" s="16">
        <v>44</v>
      </c>
      <c r="P11" s="15">
        <f t="shared" si="0"/>
        <v>14</v>
      </c>
    </row>
    <row r="12" spans="3:20" ht="16.5" thickBot="1" x14ac:dyDescent="0.3">
      <c r="C12" s="3">
        <v>58</v>
      </c>
      <c r="D12" s="3">
        <v>1</v>
      </c>
      <c r="F12" s="9">
        <v>56</v>
      </c>
      <c r="G12" s="8">
        <v>7</v>
      </c>
      <c r="J12" s="13">
        <v>56</v>
      </c>
      <c r="K12" s="14">
        <v>6</v>
      </c>
      <c r="M12" s="28">
        <v>8</v>
      </c>
      <c r="N12" s="28">
        <v>3</v>
      </c>
      <c r="O12" s="16">
        <v>47</v>
      </c>
      <c r="P12" s="15">
        <f t="shared" si="0"/>
        <v>24</v>
      </c>
    </row>
    <row r="13" spans="3:20" ht="15.75" x14ac:dyDescent="0.25">
      <c r="F13" s="9">
        <v>56</v>
      </c>
      <c r="G13" s="8">
        <v>8</v>
      </c>
      <c r="J13" s="2">
        <v>56</v>
      </c>
      <c r="K13" s="8">
        <v>7</v>
      </c>
      <c r="M13" s="28">
        <v>9</v>
      </c>
      <c r="N13" s="28">
        <v>0</v>
      </c>
      <c r="O13" s="16">
        <v>47</v>
      </c>
      <c r="P13" s="15">
        <f t="shared" si="0"/>
        <v>0</v>
      </c>
    </row>
    <row r="14" spans="3:20" ht="15.75" x14ac:dyDescent="0.25">
      <c r="C14" t="s">
        <v>2</v>
      </c>
      <c r="F14" s="9">
        <v>56</v>
      </c>
      <c r="G14" s="8">
        <v>9</v>
      </c>
      <c r="J14" s="2">
        <v>56</v>
      </c>
      <c r="K14" s="8">
        <v>8</v>
      </c>
      <c r="M14" s="28">
        <v>10</v>
      </c>
      <c r="N14" s="28">
        <v>2</v>
      </c>
      <c r="O14" s="16">
        <v>49</v>
      </c>
      <c r="P14" s="15">
        <f t="shared" si="0"/>
        <v>20</v>
      </c>
    </row>
    <row r="15" spans="3:20" ht="15.75" x14ac:dyDescent="0.25">
      <c r="F15" s="9">
        <v>56</v>
      </c>
      <c r="G15" s="8">
        <v>10</v>
      </c>
      <c r="J15" s="2">
        <v>56</v>
      </c>
      <c r="K15" s="8">
        <v>9</v>
      </c>
      <c r="M15" s="29">
        <v>11</v>
      </c>
      <c r="N15" s="29">
        <v>0</v>
      </c>
      <c r="O15" s="16">
        <v>49</v>
      </c>
      <c r="P15" s="15">
        <f t="shared" si="0"/>
        <v>0</v>
      </c>
    </row>
    <row r="16" spans="3:20" ht="15.75" x14ac:dyDescent="0.25">
      <c r="C16" t="s">
        <v>3</v>
      </c>
      <c r="F16" s="9">
        <v>58</v>
      </c>
      <c r="G16" s="8">
        <v>11</v>
      </c>
      <c r="J16" s="2">
        <v>58</v>
      </c>
      <c r="K16" s="8">
        <v>10</v>
      </c>
      <c r="M16" s="29">
        <v>12</v>
      </c>
      <c r="N16" s="29">
        <v>1</v>
      </c>
      <c r="O16" s="16">
        <v>50</v>
      </c>
      <c r="P16" s="15">
        <f t="shared" si="0"/>
        <v>12</v>
      </c>
    </row>
    <row r="17" spans="3:16" x14ac:dyDescent="0.25">
      <c r="M17" s="16"/>
      <c r="N17" s="16">
        <f>SUM(N5:N16)</f>
        <v>50</v>
      </c>
      <c r="P17" s="16">
        <f>SUM(P5:P16)</f>
        <v>200</v>
      </c>
    </row>
    <row r="18" spans="3:16" x14ac:dyDescent="0.25">
      <c r="F18" t="s">
        <v>7</v>
      </c>
      <c r="J18" t="s">
        <v>8</v>
      </c>
    </row>
    <row r="19" spans="3:16" x14ac:dyDescent="0.25">
      <c r="M19" t="s">
        <v>12</v>
      </c>
      <c r="N19" t="s">
        <v>15</v>
      </c>
      <c r="O19" s="18">
        <v>3</v>
      </c>
    </row>
    <row r="20" spans="3:16" x14ac:dyDescent="0.25">
      <c r="C20" t="s">
        <v>9</v>
      </c>
      <c r="J20" t="s">
        <v>6</v>
      </c>
      <c r="M20" t="s">
        <v>13</v>
      </c>
      <c r="N20" t="s">
        <v>16</v>
      </c>
      <c r="O20" s="17">
        <v>2</v>
      </c>
    </row>
    <row r="21" spans="3:16" x14ac:dyDescent="0.25">
      <c r="C21" t="s">
        <v>10</v>
      </c>
      <c r="M21" t="s">
        <v>14</v>
      </c>
      <c r="O21" s="17">
        <v>4</v>
      </c>
    </row>
  </sheetData>
  <mergeCells count="1">
    <mergeCell ref="M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diskret_1</vt:lpstr>
      <vt:lpstr>klassiert_1</vt:lpstr>
      <vt:lpstr>diskret_2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Meisel</cp:lastModifiedBy>
  <dcterms:created xsi:type="dcterms:W3CDTF">2020-04-21T13:09:44Z</dcterms:created>
  <dcterms:modified xsi:type="dcterms:W3CDTF">2021-04-12T15:49:44Z</dcterms:modified>
</cp:coreProperties>
</file>